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start_list 5 years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<sst xmlns="http://schemas.openxmlformats.org/spreadsheetml/2006/main" count="83" uniqueCount="74">
  <si>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16/09/2016</t>
  </si>
  <si>
    <t>FEI Reg. Art. Паркур за стил</t>
  </si>
  <si>
    <t>Старт No</t>
  </si>
  <si>
    <t>NO</t>
  </si>
  <si>
    <t>Кон - паспорт No</t>
  </si>
  <si>
    <t>Състезател - FEI ID</t>
  </si>
  <si>
    <t>Клуб</t>
  </si>
  <si>
    <t>Основно 1</t>
  </si>
  <si>
    <t>/Пол/Цвят/Година на раждане/Порода/Баща/Баща на майката</t>
  </si>
  <si>
    <t>Собственик</t>
  </si>
  <si>
    <t>Time</t>
  </si>
  <si>
    <t>Карина Борана -</t>
  </si>
  <si>
    <t>ТРАКИЕЦ</t>
  </si>
  <si>
    <t>Величко Яков</t>
  </si>
  <si>
    <t>Нимбус -</t>
  </si>
  <si>
    <t>ГЕН.ВЛ. СТОЙЧЕВ</t>
  </si>
  <si>
    <t>M / Кестеняв / 2011 / HOLST / Ноктон / /</t>
  </si>
  <si>
    <t>Ивайло Бонев</t>
  </si>
  <si>
    <t>Карибу -</t>
  </si>
  <si>
    <t>СТУДЕНЕЦ</t>
  </si>
  <si>
    <t>M / Сив / 2011 / OLDBG / Стем / /</t>
  </si>
  <si>
    <t>Цветан Дилчев</t>
  </si>
  <si>
    <t>Кю уан -</t>
  </si>
  <si>
    <t>Енчо Манолов -</t>
  </si>
  <si>
    <t>ФЕНОМЕН-СТАРА ЗАГОРА</t>
  </si>
  <si>
    <t>Илия Илиев</t>
  </si>
  <si>
    <t>Казента -</t>
  </si>
  <si>
    <t>F / Тъмно кестеняв / 2011 / HOLST / Кантобланко / /</t>
  </si>
  <si>
    <t>Стейбъл Бонев ЕООД</t>
  </si>
  <si>
    <t>Ла Картина -</t>
  </si>
  <si>
    <t>Проф. Рангел Караиванов</t>
  </si>
  <si>
    <t>F / Тъмно кестеняв / 2011 / HOLST / Ларимар / /</t>
  </si>
  <si>
    <t>Васил Василев</t>
  </si>
  <si>
    <t>Кукубенедикохуанмаринесрамирес -</t>
  </si>
  <si>
    <t>Юлия Младенова -</t>
  </si>
  <si>
    <t>ИНТЕГРА</t>
  </si>
  <si>
    <t>F / Кестеняв / 2011 / EastBUL / Арамис / /</t>
  </si>
  <si>
    <t>Росен Цанков</t>
  </si>
  <si>
    <t>Каспър VG Z -</t>
  </si>
  <si>
    <t>СИМЕОН ВЕЛИКИ</t>
  </si>
  <si>
    <t>Десислава Косева</t>
  </si>
  <si>
    <t>Казира -</t>
  </si>
  <si>
    <t>Теодор Попов -</t>
  </si>
  <si>
    <t>ВЪРШЕЦ 2014</t>
  </si>
  <si>
    <t>Николай Коцев</t>
  </si>
  <si>
    <t>Конкордия -</t>
  </si>
  <si>
    <t>Филип Велев</t>
  </si>
  <si>
    <t>Гресбо Джи Ер -</t>
  </si>
  <si>
    <t>M / Кестеняв / 2011 / KWPN / Креспо VDL / /</t>
  </si>
  <si>
    <t>Анна Гочева</t>
  </si>
  <si>
    <t>Копирайт -</t>
  </si>
  <si>
    <t>M / Кестеняв / 2011 / HOLST / Кентърбъри / /</t>
  </si>
  <si>
    <t>Номер 7 -</t>
  </si>
  <si>
    <t>Изпитание No 3 Квалификация млади коне - 5 годишни  - 115 см</t>
  </si>
  <si>
    <t>final</t>
  </si>
  <si>
    <t>5a</t>
  </si>
  <si>
    <t>5b</t>
  </si>
  <si>
    <t>total</t>
  </si>
  <si>
    <t>mark</t>
  </si>
  <si>
    <t xml:space="preserve">F / Кестеняв / 2011 / BSHBA / Каре </t>
  </si>
  <si>
    <t xml:space="preserve">F / Кестеняв / 2011 / HOLST / Каре </t>
  </si>
  <si>
    <t>F / Сив / 2011 / WESTF / Корнадо I</t>
  </si>
  <si>
    <t xml:space="preserve">F / Кестеняв / 2011 / EastBUL / Каре </t>
  </si>
  <si>
    <t xml:space="preserve">M / Алест / 2011 / ZANG / Калваро Z </t>
  </si>
  <si>
    <t xml:space="preserve">F / Сив / 2011 / BSHBA / Куикли II </t>
  </si>
  <si>
    <t xml:space="preserve">Ивайло Бонев </t>
  </si>
  <si>
    <t xml:space="preserve">Андрей Гочев </t>
  </si>
  <si>
    <t xml:space="preserve">Петър Георгиев </t>
  </si>
  <si>
    <t xml:space="preserve">Антон Дацински </t>
  </si>
  <si>
    <t xml:space="preserve">Владимир Георгиев </t>
  </si>
  <si>
    <t xml:space="preserve">Радостин Янков </t>
  </si>
  <si>
    <t>Андрей Гочев</t>
  </si>
  <si>
    <t>Класиране</t>
  </si>
  <si>
    <t>Филип Велев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</si>
</sst>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Calibri"/>
      <family val="2"/>
    </font>
    <font>
      <b/>
      <sz val="9"/>
      <color rgb="FF000000"/>
      <name val="Verdana"/>
      <family val="2"/>
    </font>
    <font>
      <i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9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PageLayoutView="0" workbookViewId="0" topLeftCell="A1">
      <selection activeCell="H13" sqref="H13:H14"/>
    </sheetView>
  </sheetViews>
  <sheetFormatPr defaultColWidth="9.140625" defaultRowHeight="15"/>
  <cols>
    <col min="1" max="1" width="3.8515625" style="7" customWidth="1"/>
    <col min="2" max="2" width="6.7109375" style="7" customWidth="1"/>
    <col min="3" max="3" width="31.8515625" style="7" customWidth="1"/>
    <col min="4" max="4" width="18.00390625" style="7" customWidth="1"/>
    <col min="5" max="5" width="13.28125" style="7" customWidth="1"/>
    <col min="6" max="16" width="4.00390625" style="28" customWidth="1"/>
    <col min="17" max="19" width="5.8515625" style="28" customWidth="1"/>
    <col min="20" max="20" width="7.421875" style="28" customWidth="1"/>
    <col min="21" max="16384" width="8.7109375" style="7" customWidth="1"/>
  </cols>
  <sheetData>
    <row r="1" spans="1:6" ht="12">
      <c r="A1" s="14" t="s">
        <v>72</v>
      </c>
      <c r="B1" s="14"/>
      <c r="C1" s="14"/>
      <c r="D1" s="14"/>
      <c r="E1" s="14"/>
      <c r="F1" s="29"/>
    </row>
    <row r="2" spans="1:20" s="1" customFormat="1" ht="16.5" customHeight="1">
      <c r="A2" s="14" t="s">
        <v>53</v>
      </c>
      <c r="B2" s="14"/>
      <c r="C2" s="14"/>
      <c r="D2" s="14"/>
      <c r="E2" s="1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9" t="s">
        <v>0</v>
      </c>
      <c r="T2" s="19"/>
    </row>
    <row r="3" spans="1:20" s="1" customFormat="1" ht="13.5" customHeight="1">
      <c r="A3" s="14" t="s">
        <v>1</v>
      </c>
      <c r="B3" s="14"/>
      <c r="C3" s="14"/>
      <c r="D3" s="14"/>
      <c r="E3" s="1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20"/>
    </row>
    <row r="4" spans="1:20" s="1" customFormat="1" ht="16.5" customHeight="1" thickBot="1">
      <c r="A4" s="2"/>
      <c r="B4" s="2"/>
      <c r="C4" s="2"/>
      <c r="D4" s="2"/>
      <c r="E4" s="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1" customFormat="1" ht="20.25" customHeight="1">
      <c r="A5" s="12" t="s">
        <v>2</v>
      </c>
      <c r="B5" s="12" t="s">
        <v>3</v>
      </c>
      <c r="C5" s="3" t="s">
        <v>4</v>
      </c>
      <c r="D5" s="3" t="s">
        <v>5</v>
      </c>
      <c r="E5" s="15" t="s">
        <v>6</v>
      </c>
      <c r="F5" s="22" t="s">
        <v>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54</v>
      </c>
    </row>
    <row r="6" spans="1:20" s="1" customFormat="1" ht="34.5" thickBot="1">
      <c r="A6" s="13"/>
      <c r="B6" s="13"/>
      <c r="C6" s="4" t="s">
        <v>8</v>
      </c>
      <c r="D6" s="4" t="s">
        <v>9</v>
      </c>
      <c r="E6" s="16"/>
      <c r="F6" s="23">
        <v>1</v>
      </c>
      <c r="G6" s="23">
        <v>2</v>
      </c>
      <c r="H6" s="23">
        <v>3</v>
      </c>
      <c r="I6" s="23">
        <v>4</v>
      </c>
      <c r="J6" s="23" t="s">
        <v>55</v>
      </c>
      <c r="K6" s="23" t="s">
        <v>56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 t="s">
        <v>57</v>
      </c>
      <c r="R6" s="24" t="s">
        <v>58</v>
      </c>
      <c r="S6" s="24" t="s">
        <v>10</v>
      </c>
      <c r="T6" s="25"/>
    </row>
    <row r="7" spans="1:20" s="1" customFormat="1" ht="11.25">
      <c r="A7" s="8">
        <v>1</v>
      </c>
      <c r="B7" s="8">
        <v>1911</v>
      </c>
      <c r="C7" s="5" t="s">
        <v>11</v>
      </c>
      <c r="D7" s="5" t="s">
        <v>66</v>
      </c>
      <c r="E7" s="10" t="s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f>F7+G7+H7+I7+J7+K7+L7+M7+N7+O7+P7</f>
        <v>0</v>
      </c>
      <c r="R7" s="26">
        <f>(8.7+8.8)/2</f>
        <v>8.75</v>
      </c>
      <c r="S7" s="26">
        <v>63.45</v>
      </c>
      <c r="T7" s="26">
        <f>R7-Q7</f>
        <v>8.75</v>
      </c>
    </row>
    <row r="8" spans="1:20" s="1" customFormat="1" ht="12" thickBot="1">
      <c r="A8" s="9"/>
      <c r="B8" s="9"/>
      <c r="C8" s="6" t="s">
        <v>59</v>
      </c>
      <c r="D8" s="6" t="s">
        <v>13</v>
      </c>
      <c r="E8" s="1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1" customFormat="1" ht="11.25">
      <c r="A9" s="8">
        <v>2</v>
      </c>
      <c r="B9" s="8">
        <v>1967</v>
      </c>
      <c r="C9" s="5" t="s">
        <v>50</v>
      </c>
      <c r="D9" s="5" t="s">
        <v>65</v>
      </c>
      <c r="E9" s="10" t="s">
        <v>15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>F9+G9+H9+I9+J9+K9+L9+M9+N9+O9+P9</f>
        <v>0</v>
      </c>
      <c r="R9" s="26">
        <f>(8.3+8.8)/2</f>
        <v>8.55</v>
      </c>
      <c r="S9" s="26">
        <v>64.46</v>
      </c>
      <c r="T9" s="26">
        <f>R9-Q9</f>
        <v>8.55</v>
      </c>
    </row>
    <row r="10" spans="1:20" s="1" customFormat="1" ht="23.25" thickBot="1">
      <c r="A10" s="9"/>
      <c r="B10" s="9"/>
      <c r="C10" s="6" t="s">
        <v>51</v>
      </c>
      <c r="D10" s="6" t="s">
        <v>17</v>
      </c>
      <c r="E10" s="1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" customFormat="1" ht="11.25">
      <c r="A11" s="8">
        <v>3</v>
      </c>
      <c r="B11" s="8">
        <v>1968</v>
      </c>
      <c r="C11" s="5" t="s">
        <v>14</v>
      </c>
      <c r="D11" s="5" t="s">
        <v>65</v>
      </c>
      <c r="E11" s="10" t="s">
        <v>15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>F11+G11+H11+I11+J11+K11+L11+M11+N11+O11+P11</f>
        <v>0</v>
      </c>
      <c r="R11" s="26">
        <f>(8.6+8.2)/2</f>
        <v>8.399999999999999</v>
      </c>
      <c r="S11" s="26">
        <v>59.99</v>
      </c>
      <c r="T11" s="26">
        <f>R11-Q11</f>
        <v>8.399999999999999</v>
      </c>
    </row>
    <row r="12" spans="1:20" s="1" customFormat="1" ht="23.25" thickBot="1">
      <c r="A12" s="9"/>
      <c r="B12" s="9"/>
      <c r="C12" s="6" t="s">
        <v>16</v>
      </c>
      <c r="D12" s="6" t="s">
        <v>17</v>
      </c>
      <c r="E12" s="1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" customFormat="1" ht="11.25">
      <c r="A13" s="8">
        <v>4</v>
      </c>
      <c r="B13" s="8">
        <v>1826</v>
      </c>
      <c r="C13" s="5" t="s">
        <v>47</v>
      </c>
      <c r="D13" s="5" t="s">
        <v>71</v>
      </c>
      <c r="E13" s="10" t="s">
        <v>12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>F13+G13+H13+I13+J13+K13+L13+M13+N13+O13+P13</f>
        <v>0</v>
      </c>
      <c r="R13" s="26">
        <f>(8.5+7.4)/2</f>
        <v>7.95</v>
      </c>
      <c r="S13" s="26">
        <v>62.19</v>
      </c>
      <c r="T13" s="26">
        <f>R13-Q13</f>
        <v>7.95</v>
      </c>
    </row>
    <row r="14" spans="1:20" s="1" customFormat="1" ht="23.25" thickBot="1">
      <c r="A14" s="9"/>
      <c r="B14" s="9"/>
      <c r="C14" s="6" t="s">
        <v>48</v>
      </c>
      <c r="D14" s="6" t="s">
        <v>49</v>
      </c>
      <c r="E14" s="1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" customFormat="1" ht="11.25">
      <c r="A15" s="8">
        <v>5</v>
      </c>
      <c r="B15" s="8">
        <v>1912</v>
      </c>
      <c r="C15" s="5" t="s">
        <v>38</v>
      </c>
      <c r="D15" s="5" t="s">
        <v>70</v>
      </c>
      <c r="E15" s="10" t="s">
        <v>39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>F15+G15+H15+I15+J15+K15+L15+M15+N15+O15+P15</f>
        <v>0</v>
      </c>
      <c r="R15" s="26">
        <f>(7.8+6.8)/2</f>
        <v>7.3</v>
      </c>
      <c r="S15" s="26">
        <v>63.62</v>
      </c>
      <c r="T15" s="26">
        <f>R15-Q15</f>
        <v>7.3</v>
      </c>
    </row>
    <row r="16" spans="1:20" s="1" customFormat="1" ht="14.25" customHeight="1" thickBot="1">
      <c r="A16" s="9"/>
      <c r="B16" s="9"/>
      <c r="C16" s="6" t="s">
        <v>63</v>
      </c>
      <c r="D16" s="6" t="s">
        <v>40</v>
      </c>
      <c r="E16" s="1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1" customFormat="1" ht="18" customHeight="1">
      <c r="A17" s="8">
        <v>6</v>
      </c>
      <c r="B17" s="8">
        <v>2035</v>
      </c>
      <c r="C17" s="5" t="s">
        <v>45</v>
      </c>
      <c r="D17" s="5" t="s">
        <v>73</v>
      </c>
      <c r="E17" s="10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>F17+G17+H17+I17+J17+K17+L17+M17+N17+O17+P17</f>
        <v>0</v>
      </c>
      <c r="R17" s="26">
        <f>(7.1+7.2)/2</f>
        <v>7.15</v>
      </c>
      <c r="S17" s="26">
        <v>65.81</v>
      </c>
      <c r="T17" s="26">
        <f>R17-Q17</f>
        <v>7.15</v>
      </c>
    </row>
    <row r="18" spans="1:20" s="1" customFormat="1" ht="12" thickBot="1">
      <c r="A18" s="9"/>
      <c r="B18" s="9"/>
      <c r="C18" s="6" t="s">
        <v>61</v>
      </c>
      <c r="D18" s="6" t="s">
        <v>46</v>
      </c>
      <c r="E18" s="11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1" customFormat="1" ht="11.25">
      <c r="A19" s="8">
        <v>7</v>
      </c>
      <c r="B19" s="8">
        <v>2097</v>
      </c>
      <c r="C19" s="5" t="s">
        <v>26</v>
      </c>
      <c r="D19" s="5" t="s">
        <v>67</v>
      </c>
      <c r="E19" s="10" t="s">
        <v>15</v>
      </c>
      <c r="F19" s="26"/>
      <c r="G19" s="26"/>
      <c r="H19" s="26"/>
      <c r="I19" s="26"/>
      <c r="J19" s="26"/>
      <c r="K19" s="26"/>
      <c r="L19" s="26"/>
      <c r="M19" s="26"/>
      <c r="N19" s="26">
        <v>0.5</v>
      </c>
      <c r="O19" s="26"/>
      <c r="P19" s="26"/>
      <c r="Q19" s="26">
        <f>F19+G19+H19+I19+J19+K19+L19+M19+N19+O19+P19</f>
        <v>0.5</v>
      </c>
      <c r="R19" s="26">
        <f>(7.6+7)/2</f>
        <v>7.3</v>
      </c>
      <c r="S19" s="26">
        <v>61.79</v>
      </c>
      <c r="T19" s="26">
        <f>R19-Q19</f>
        <v>6.8</v>
      </c>
    </row>
    <row r="20" spans="1:20" s="1" customFormat="1" ht="23.25" thickBot="1">
      <c r="A20" s="9"/>
      <c r="B20" s="9"/>
      <c r="C20" s="6" t="s">
        <v>27</v>
      </c>
      <c r="D20" s="6" t="s">
        <v>28</v>
      </c>
      <c r="E20" s="1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1" customFormat="1" ht="11.25">
      <c r="A21" s="8">
        <v>8</v>
      </c>
      <c r="B21" s="8">
        <v>2087</v>
      </c>
      <c r="C21" s="5" t="s">
        <v>29</v>
      </c>
      <c r="D21" s="5" t="s">
        <v>69</v>
      </c>
      <c r="E21" s="10" t="s">
        <v>30</v>
      </c>
      <c r="F21" s="26"/>
      <c r="G21" s="26"/>
      <c r="H21" s="26">
        <v>0.5</v>
      </c>
      <c r="I21" s="26"/>
      <c r="J21" s="26"/>
      <c r="K21" s="26"/>
      <c r="L21" s="26"/>
      <c r="M21" s="26"/>
      <c r="N21" s="26"/>
      <c r="O21" s="26"/>
      <c r="P21" s="26"/>
      <c r="Q21" s="26">
        <f>F21+G21+H21+I21+J21+K21+L21+M21+N21+O21+P21</f>
        <v>0.5</v>
      </c>
      <c r="R21" s="26">
        <f>(7.1+7.4)/2</f>
        <v>7.25</v>
      </c>
      <c r="S21" s="26">
        <v>62.75</v>
      </c>
      <c r="T21" s="26">
        <f>R21-Q21</f>
        <v>6.75</v>
      </c>
    </row>
    <row r="22" spans="1:20" s="1" customFormat="1" ht="23.25" thickBot="1">
      <c r="A22" s="9"/>
      <c r="B22" s="9"/>
      <c r="C22" s="6" t="s">
        <v>31</v>
      </c>
      <c r="D22" s="6" t="s">
        <v>32</v>
      </c>
      <c r="E22" s="1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1" customFormat="1" ht="11.25">
      <c r="A23" s="8">
        <v>9</v>
      </c>
      <c r="B23" s="8">
        <v>1949</v>
      </c>
      <c r="C23" s="5" t="s">
        <v>52</v>
      </c>
      <c r="D23" s="5" t="s">
        <v>68</v>
      </c>
      <c r="E23" s="10" t="s">
        <v>19</v>
      </c>
      <c r="F23" s="26"/>
      <c r="G23" s="26">
        <v>0.5</v>
      </c>
      <c r="H23" s="26"/>
      <c r="I23" s="26"/>
      <c r="J23" s="26"/>
      <c r="K23" s="26"/>
      <c r="L23" s="26"/>
      <c r="M23" s="26"/>
      <c r="N23" s="26"/>
      <c r="O23" s="26">
        <v>0.5</v>
      </c>
      <c r="P23" s="26"/>
      <c r="Q23" s="26">
        <f>F23+G23+H23+I23+J23+K23+L23+M23+N23+O23+P23</f>
        <v>1</v>
      </c>
      <c r="R23" s="26">
        <f>(8.1+6.5)/2</f>
        <v>7.3</v>
      </c>
      <c r="S23" s="26">
        <v>59.91</v>
      </c>
      <c r="T23" s="26">
        <f>R23-Q23</f>
        <v>6.3</v>
      </c>
    </row>
    <row r="24" spans="1:20" s="1" customFormat="1" ht="15" customHeight="1" thickBot="1">
      <c r="A24" s="9"/>
      <c r="B24" s="9"/>
      <c r="C24" s="6" t="s">
        <v>60</v>
      </c>
      <c r="D24" s="6" t="s">
        <v>21</v>
      </c>
      <c r="E24" s="1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s="1" customFormat="1" ht="15" customHeight="1">
      <c r="A25" s="8">
        <v>10</v>
      </c>
      <c r="B25" s="8">
        <v>1822</v>
      </c>
      <c r="C25" s="5" t="s">
        <v>33</v>
      </c>
      <c r="D25" s="5" t="s">
        <v>34</v>
      </c>
      <c r="E25" s="10" t="s">
        <v>35</v>
      </c>
      <c r="F25" s="26"/>
      <c r="G25" s="26">
        <v>0.5</v>
      </c>
      <c r="H25" s="26"/>
      <c r="I25" s="26"/>
      <c r="J25" s="26"/>
      <c r="K25" s="26"/>
      <c r="L25" s="26"/>
      <c r="M25" s="26"/>
      <c r="N25" s="26"/>
      <c r="O25" s="26">
        <v>0.5</v>
      </c>
      <c r="P25" s="26"/>
      <c r="Q25" s="26">
        <f>F25+G25+H25+I25+J25+K25+L25+M25+N25+O25+P25</f>
        <v>1</v>
      </c>
      <c r="R25" s="26">
        <f>(6.5+6.4)/2</f>
        <v>6.45</v>
      </c>
      <c r="S25" s="26">
        <v>59.38</v>
      </c>
      <c r="T25" s="26">
        <f>R25-Q25</f>
        <v>5.45</v>
      </c>
    </row>
    <row r="26" spans="1:20" s="1" customFormat="1" ht="23.25" thickBot="1">
      <c r="A26" s="9"/>
      <c r="B26" s="9"/>
      <c r="C26" s="6" t="s">
        <v>36</v>
      </c>
      <c r="D26" s="6" t="s">
        <v>37</v>
      </c>
      <c r="E26" s="1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1" customFormat="1" ht="11.25">
      <c r="A27" s="8">
        <v>11</v>
      </c>
      <c r="B27" s="8">
        <v>1976</v>
      </c>
      <c r="C27" s="5" t="s">
        <v>22</v>
      </c>
      <c r="D27" s="5" t="s">
        <v>23</v>
      </c>
      <c r="E27" s="10" t="s">
        <v>24</v>
      </c>
      <c r="F27" s="26"/>
      <c r="G27" s="26">
        <v>0.5</v>
      </c>
      <c r="H27" s="26"/>
      <c r="I27" s="26"/>
      <c r="J27" s="26"/>
      <c r="K27" s="26"/>
      <c r="L27" s="26">
        <v>0.5</v>
      </c>
      <c r="M27" s="26"/>
      <c r="N27" s="26"/>
      <c r="O27" s="26"/>
      <c r="P27" s="26"/>
      <c r="Q27" s="26">
        <f>F27+G27+H27+I27+J27+K27+L27+M27+N27+O27+P27</f>
        <v>1</v>
      </c>
      <c r="R27" s="26">
        <f>(6+6.4)/2</f>
        <v>6.2</v>
      </c>
      <c r="S27" s="26">
        <v>56.09</v>
      </c>
      <c r="T27" s="26">
        <f>R27-Q27</f>
        <v>5.2</v>
      </c>
    </row>
    <row r="28" spans="1:20" s="1" customFormat="1" ht="12" thickBot="1">
      <c r="A28" s="9"/>
      <c r="B28" s="9"/>
      <c r="C28" s="6" t="s">
        <v>64</v>
      </c>
      <c r="D28" s="6" t="s">
        <v>25</v>
      </c>
      <c r="E28" s="1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s="1" customFormat="1" ht="11.25">
      <c r="A29" s="8">
        <v>12</v>
      </c>
      <c r="B29" s="8">
        <v>1866</v>
      </c>
      <c r="C29" s="5" t="s">
        <v>41</v>
      </c>
      <c r="D29" s="5" t="s">
        <v>42</v>
      </c>
      <c r="E29" s="10" t="s">
        <v>43</v>
      </c>
      <c r="F29" s="26">
        <v>0.5</v>
      </c>
      <c r="G29" s="26"/>
      <c r="H29" s="26"/>
      <c r="I29" s="26"/>
      <c r="J29" s="26"/>
      <c r="K29" s="26"/>
      <c r="L29" s="26">
        <v>0.5</v>
      </c>
      <c r="M29" s="26"/>
      <c r="N29" s="26">
        <v>0.5</v>
      </c>
      <c r="O29" s="26"/>
      <c r="P29" s="26">
        <v>0.5</v>
      </c>
      <c r="Q29" s="26">
        <f>F29+G29+H29+I29+J29+K29+L29+M29+N29+O29+P29</f>
        <v>2</v>
      </c>
      <c r="R29" s="26">
        <f>(5+6.2)/2</f>
        <v>5.6</v>
      </c>
      <c r="S29" s="26">
        <v>62.85</v>
      </c>
      <c r="T29" s="26">
        <f>R29-Q29</f>
        <v>3.5999999999999996</v>
      </c>
    </row>
    <row r="30" spans="1:20" s="1" customFormat="1" ht="15.75" customHeight="1" thickBot="1">
      <c r="A30" s="9"/>
      <c r="B30" s="9"/>
      <c r="C30" s="6" t="s">
        <v>62</v>
      </c>
      <c r="D30" s="6" t="s">
        <v>44</v>
      </c>
      <c r="E30" s="1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1" customFormat="1" ht="11.25">
      <c r="A31" s="8">
        <v>13</v>
      </c>
      <c r="B31" s="8">
        <v>1948</v>
      </c>
      <c r="C31" s="5" t="s">
        <v>18</v>
      </c>
      <c r="D31" s="5" t="s">
        <v>68</v>
      </c>
      <c r="E31" s="10" t="s">
        <v>19</v>
      </c>
      <c r="F31" s="26"/>
      <c r="G31" s="26">
        <v>0.5</v>
      </c>
      <c r="H31" s="26"/>
      <c r="I31" s="26"/>
      <c r="J31" s="26"/>
      <c r="K31" s="26">
        <v>0.5</v>
      </c>
      <c r="L31" s="26">
        <v>0.5</v>
      </c>
      <c r="M31" s="26">
        <v>0.5</v>
      </c>
      <c r="N31" s="26">
        <v>0.5</v>
      </c>
      <c r="O31" s="26"/>
      <c r="P31" s="26">
        <v>0.5</v>
      </c>
      <c r="Q31" s="26">
        <f>F31+G31+H31+I31+J31+K31+L31+M31+N31+O31+P31</f>
        <v>3</v>
      </c>
      <c r="R31" s="26">
        <f>(5.9+7.1)/2</f>
        <v>6.5</v>
      </c>
      <c r="S31" s="26">
        <v>64.34</v>
      </c>
      <c r="T31" s="26">
        <f>R31-Q31</f>
        <v>3.5</v>
      </c>
    </row>
    <row r="32" spans="1:20" s="1" customFormat="1" ht="12" thickBot="1">
      <c r="A32" s="9"/>
      <c r="B32" s="9"/>
      <c r="C32" s="6" t="s">
        <v>20</v>
      </c>
      <c r="D32" s="6" t="s">
        <v>21</v>
      </c>
      <c r="E32" s="1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</sheetData>
  <sheetProtection/>
  <mergeCells count="243">
    <mergeCell ref="A1:E1"/>
    <mergeCell ref="P23:P24"/>
    <mergeCell ref="Q23:Q24"/>
    <mergeCell ref="R23:R24"/>
    <mergeCell ref="S23:S24"/>
    <mergeCell ref="T23:T24"/>
    <mergeCell ref="J23:J24"/>
    <mergeCell ref="K23:K24"/>
    <mergeCell ref="L23:L24"/>
    <mergeCell ref="M23:M24"/>
    <mergeCell ref="N23:N24"/>
    <mergeCell ref="O23:O24"/>
    <mergeCell ref="O9:O10"/>
    <mergeCell ref="P9:P10"/>
    <mergeCell ref="Q9:Q10"/>
    <mergeCell ref="R9:R10"/>
    <mergeCell ref="S9:S10"/>
    <mergeCell ref="T9:T10"/>
    <mergeCell ref="P13:P14"/>
    <mergeCell ref="Q13:Q14"/>
    <mergeCell ref="R13:R14"/>
    <mergeCell ref="S13:S14"/>
    <mergeCell ref="T13:T14"/>
    <mergeCell ref="F9:F10"/>
    <mergeCell ref="G9:G10"/>
    <mergeCell ref="H9:H10"/>
    <mergeCell ref="I9:I10"/>
    <mergeCell ref="J9:J10"/>
    <mergeCell ref="J13:J14"/>
    <mergeCell ref="K13:K14"/>
    <mergeCell ref="L13:L14"/>
    <mergeCell ref="M13:M14"/>
    <mergeCell ref="N13:N14"/>
    <mergeCell ref="O13:O14"/>
    <mergeCell ref="O17:O18"/>
    <mergeCell ref="P17:P18"/>
    <mergeCell ref="Q17:Q18"/>
    <mergeCell ref="R17:R18"/>
    <mergeCell ref="S17:S18"/>
    <mergeCell ref="T17:T18"/>
    <mergeCell ref="P29:P30"/>
    <mergeCell ref="Q29:Q30"/>
    <mergeCell ref="R29:R30"/>
    <mergeCell ref="S29:S30"/>
    <mergeCell ref="T29:T30"/>
    <mergeCell ref="F17:F18"/>
    <mergeCell ref="G17:G18"/>
    <mergeCell ref="H17:H18"/>
    <mergeCell ref="I17:I18"/>
    <mergeCell ref="J17:J18"/>
    <mergeCell ref="J29:J30"/>
    <mergeCell ref="K29:K30"/>
    <mergeCell ref="L29:L30"/>
    <mergeCell ref="M29:M30"/>
    <mergeCell ref="N29:N30"/>
    <mergeCell ref="O29:O30"/>
    <mergeCell ref="O15:O16"/>
    <mergeCell ref="P15:P16"/>
    <mergeCell ref="Q15:Q16"/>
    <mergeCell ref="R15:R16"/>
    <mergeCell ref="S15:S16"/>
    <mergeCell ref="T15:T16"/>
    <mergeCell ref="P25:P26"/>
    <mergeCell ref="Q25:Q26"/>
    <mergeCell ref="R25:R26"/>
    <mergeCell ref="S25:S26"/>
    <mergeCell ref="T25:T26"/>
    <mergeCell ref="F15:F16"/>
    <mergeCell ref="G15:G16"/>
    <mergeCell ref="H15:H16"/>
    <mergeCell ref="I15:I16"/>
    <mergeCell ref="J15:J16"/>
    <mergeCell ref="J25:J26"/>
    <mergeCell ref="K25:K26"/>
    <mergeCell ref="L25:L26"/>
    <mergeCell ref="M25:M26"/>
    <mergeCell ref="N25:N26"/>
    <mergeCell ref="O25:O26"/>
    <mergeCell ref="O21:O22"/>
    <mergeCell ref="P21:P22"/>
    <mergeCell ref="Q21:Q22"/>
    <mergeCell ref="R21:R22"/>
    <mergeCell ref="S21:S22"/>
    <mergeCell ref="T21:T22"/>
    <mergeCell ref="F21:F22"/>
    <mergeCell ref="G21:G22"/>
    <mergeCell ref="H21:H22"/>
    <mergeCell ref="I21:I22"/>
    <mergeCell ref="J21:J22"/>
    <mergeCell ref="O19:O20"/>
    <mergeCell ref="P19:P20"/>
    <mergeCell ref="Q19:Q20"/>
    <mergeCell ref="R19:R20"/>
    <mergeCell ref="S19:S20"/>
    <mergeCell ref="T19:T20"/>
    <mergeCell ref="P27:P28"/>
    <mergeCell ref="Q27:Q28"/>
    <mergeCell ref="R27:R28"/>
    <mergeCell ref="S27:S28"/>
    <mergeCell ref="T27:T28"/>
    <mergeCell ref="F19:F20"/>
    <mergeCell ref="G19:G20"/>
    <mergeCell ref="H19:H20"/>
    <mergeCell ref="I19:I20"/>
    <mergeCell ref="J19:J20"/>
    <mergeCell ref="J27:J28"/>
    <mergeCell ref="K27:K28"/>
    <mergeCell ref="L27:L28"/>
    <mergeCell ref="M27:M28"/>
    <mergeCell ref="N27:N28"/>
    <mergeCell ref="O27:O28"/>
    <mergeCell ref="O31:O32"/>
    <mergeCell ref="P31:P32"/>
    <mergeCell ref="Q31:Q32"/>
    <mergeCell ref="R31:R32"/>
    <mergeCell ref="S31:S32"/>
    <mergeCell ref="T31:T32"/>
    <mergeCell ref="P11:P12"/>
    <mergeCell ref="Q11:Q12"/>
    <mergeCell ref="R11:R12"/>
    <mergeCell ref="S11:S12"/>
    <mergeCell ref="T11:T12"/>
    <mergeCell ref="F31:F32"/>
    <mergeCell ref="G31:G32"/>
    <mergeCell ref="H31:H32"/>
    <mergeCell ref="I31:I32"/>
    <mergeCell ref="J31:J32"/>
    <mergeCell ref="J11:J12"/>
    <mergeCell ref="K11:K12"/>
    <mergeCell ref="L11:L12"/>
    <mergeCell ref="M11:M12"/>
    <mergeCell ref="N11:N12"/>
    <mergeCell ref="O11:O12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A2:E2"/>
    <mergeCell ref="A3:E3"/>
    <mergeCell ref="A5:A6"/>
    <mergeCell ref="B5:B6"/>
    <mergeCell ref="E5:E6"/>
    <mergeCell ref="S2:T2"/>
    <mergeCell ref="F5:S5"/>
    <mergeCell ref="T5:T6"/>
    <mergeCell ref="A7:A8"/>
    <mergeCell ref="B7:B8"/>
    <mergeCell ref="E7:E8"/>
    <mergeCell ref="F7:F8"/>
    <mergeCell ref="G7:G8"/>
    <mergeCell ref="H7:H8"/>
    <mergeCell ref="A11:A12"/>
    <mergeCell ref="B11:B12"/>
    <mergeCell ref="E11:E12"/>
    <mergeCell ref="F11:F12"/>
    <mergeCell ref="G11:G12"/>
    <mergeCell ref="H11:H12"/>
    <mergeCell ref="I11:I12"/>
    <mergeCell ref="A31:A32"/>
    <mergeCell ref="B31:B32"/>
    <mergeCell ref="E31:E32"/>
    <mergeCell ref="K31:K32"/>
    <mergeCell ref="L31:L32"/>
    <mergeCell ref="M31:M32"/>
    <mergeCell ref="N31:N32"/>
    <mergeCell ref="A27:A28"/>
    <mergeCell ref="B27:B28"/>
    <mergeCell ref="E27:E28"/>
    <mergeCell ref="F27:F28"/>
    <mergeCell ref="G27:G28"/>
    <mergeCell ref="H27:H28"/>
    <mergeCell ref="I27:I28"/>
    <mergeCell ref="A19:A20"/>
    <mergeCell ref="B19:B20"/>
    <mergeCell ref="E19:E20"/>
    <mergeCell ref="K19:K20"/>
    <mergeCell ref="L19:L20"/>
    <mergeCell ref="M19:M20"/>
    <mergeCell ref="N19:N20"/>
    <mergeCell ref="A21:A22"/>
    <mergeCell ref="B21:B22"/>
    <mergeCell ref="E21:E22"/>
    <mergeCell ref="K21:K22"/>
    <mergeCell ref="L21:L22"/>
    <mergeCell ref="M21:M22"/>
    <mergeCell ref="N21:N22"/>
    <mergeCell ref="A25:A26"/>
    <mergeCell ref="B25:B26"/>
    <mergeCell ref="E25:E26"/>
    <mergeCell ref="F25:F26"/>
    <mergeCell ref="G25:G26"/>
    <mergeCell ref="H25:H26"/>
    <mergeCell ref="I25:I26"/>
    <mergeCell ref="A15:A16"/>
    <mergeCell ref="B15:B16"/>
    <mergeCell ref="E15:E16"/>
    <mergeCell ref="K15:K16"/>
    <mergeCell ref="L15:L16"/>
    <mergeCell ref="M15:M16"/>
    <mergeCell ref="N15:N16"/>
    <mergeCell ref="A29:A30"/>
    <mergeCell ref="B29:B30"/>
    <mergeCell ref="E29:E30"/>
    <mergeCell ref="F29:F30"/>
    <mergeCell ref="G29:G30"/>
    <mergeCell ref="H29:H30"/>
    <mergeCell ref="I29:I30"/>
    <mergeCell ref="A17:A18"/>
    <mergeCell ref="B17:B18"/>
    <mergeCell ref="E17:E18"/>
    <mergeCell ref="K17:K18"/>
    <mergeCell ref="L17:L18"/>
    <mergeCell ref="M17:M18"/>
    <mergeCell ref="N17:N18"/>
    <mergeCell ref="A13:A14"/>
    <mergeCell ref="B13:B14"/>
    <mergeCell ref="E13:E14"/>
    <mergeCell ref="F13:F14"/>
    <mergeCell ref="G13:G14"/>
    <mergeCell ref="H13:H14"/>
    <mergeCell ref="I13:I14"/>
    <mergeCell ref="A9:A10"/>
    <mergeCell ref="B9:B10"/>
    <mergeCell ref="E9:E10"/>
    <mergeCell ref="K9:K10"/>
    <mergeCell ref="L9:L10"/>
    <mergeCell ref="M9:M10"/>
    <mergeCell ref="N9:N10"/>
    <mergeCell ref="A23:A24"/>
    <mergeCell ref="B23:B24"/>
    <mergeCell ref="E23:E24"/>
    <mergeCell ref="F23:F24"/>
    <mergeCell ref="G23:G24"/>
    <mergeCell ref="H23:H24"/>
    <mergeCell ref="I23:I24"/>
  </mergeCells>
  <printOptions horizontalCentered="1"/>
  <pageMargins left="0" right="0" top="0.2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 Kostova</dc:creator>
  <cp:keywords/>
  <dc:description/>
  <cp:lastModifiedBy>teddy</cp:lastModifiedBy>
  <cp:lastPrinted>2016-09-16T10:12:44Z</cp:lastPrinted>
  <dcterms:created xsi:type="dcterms:W3CDTF">2016-09-16T06:56:52Z</dcterms:created>
  <dcterms:modified xsi:type="dcterms:W3CDTF">2016-09-16T10:14:03Z</dcterms:modified>
  <cp:category/>
  <cp:version/>
  <cp:contentType/>
  <cp:contentStatus/>
</cp:coreProperties>
</file>